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TRANSPARENCIA/2022/titulo V/3er trim 2022/Disciplina Financiera/"/>
    </mc:Choice>
  </mc:AlternateContent>
  <xr:revisionPtr revIDLastSave="3" documentId="8_{04C45840-682D-49B3-80AF-0F55CF7798FD}" xr6:coauthVersionLast="47" xr6:coauthVersionMax="47" xr10:uidLastSave="{1F74A9F1-A9D8-4740-B70B-BE84009D6DE9}"/>
  <bookViews>
    <workbookView xWindow="-108" yWindow="-108" windowWidth="23256" windowHeight="12456" xr2:uid="{14E34C20-6B45-4194-AB91-F8FDE6D6FDBB}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_xlnm.Print_Titles" localSheetId="0">Hoja1!$1:$8</definedName>
    <definedName name="TRIMESTRE">'[1]Info General'!$C$16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5" i="1" l="1"/>
  <c r="G74" i="1"/>
  <c r="G73" i="1"/>
  <c r="G71" i="1" s="1"/>
  <c r="G72" i="1"/>
  <c r="F71" i="1"/>
  <c r="E71" i="1"/>
  <c r="D71" i="1"/>
  <c r="C71" i="1"/>
  <c r="B71" i="1"/>
  <c r="G70" i="1"/>
  <c r="G69" i="1"/>
  <c r="G68" i="1"/>
  <c r="G67" i="1"/>
  <c r="G66" i="1"/>
  <c r="G65" i="1"/>
  <c r="G64" i="1"/>
  <c r="G63" i="1"/>
  <c r="G62" i="1"/>
  <c r="G61" i="1" s="1"/>
  <c r="F61" i="1"/>
  <c r="E61" i="1"/>
  <c r="D61" i="1"/>
  <c r="C61" i="1"/>
  <c r="B61" i="1"/>
  <c r="G60" i="1"/>
  <c r="G59" i="1"/>
  <c r="G58" i="1"/>
  <c r="G57" i="1"/>
  <c r="G56" i="1"/>
  <c r="G55" i="1"/>
  <c r="G53" i="1" s="1"/>
  <c r="G54" i="1"/>
  <c r="F53" i="1"/>
  <c r="F43" i="1" s="1"/>
  <c r="F77" i="1" s="1"/>
  <c r="E53" i="1"/>
  <c r="D53" i="1"/>
  <c r="C53" i="1"/>
  <c r="B53" i="1"/>
  <c r="G52" i="1"/>
  <c r="G51" i="1"/>
  <c r="G50" i="1"/>
  <c r="G49" i="1"/>
  <c r="G48" i="1"/>
  <c r="G44" i="1" s="1"/>
  <c r="G43" i="1" s="1"/>
  <c r="G77" i="1" s="1"/>
  <c r="G47" i="1"/>
  <c r="G46" i="1"/>
  <c r="G45" i="1"/>
  <c r="F44" i="1"/>
  <c r="E44" i="1"/>
  <c r="D44" i="1"/>
  <c r="D43" i="1" s="1"/>
  <c r="D77" i="1" s="1"/>
  <c r="C44" i="1"/>
  <c r="C43" i="1" s="1"/>
  <c r="C77" i="1" s="1"/>
  <c r="B44" i="1"/>
  <c r="E43" i="1"/>
  <c r="B43" i="1"/>
  <c r="G41" i="1"/>
  <c r="G40" i="1"/>
  <c r="G39" i="1"/>
  <c r="G38" i="1"/>
  <c r="G37" i="1"/>
  <c r="F37" i="1"/>
  <c r="E37" i="1"/>
  <c r="D37" i="1"/>
  <c r="C37" i="1"/>
  <c r="B37" i="1"/>
  <c r="G36" i="1"/>
  <c r="G35" i="1"/>
  <c r="G34" i="1"/>
  <c r="G33" i="1"/>
  <c r="G32" i="1"/>
  <c r="G31" i="1"/>
  <c r="G30" i="1"/>
  <c r="G29" i="1"/>
  <c r="G28" i="1"/>
  <c r="G27" i="1" s="1"/>
  <c r="F27" i="1"/>
  <c r="E27" i="1"/>
  <c r="D27" i="1"/>
  <c r="C27" i="1"/>
  <c r="C9" i="1" s="1"/>
  <c r="B27" i="1"/>
  <c r="G26" i="1"/>
  <c r="G25" i="1"/>
  <c r="G24" i="1"/>
  <c r="G23" i="1"/>
  <c r="G22" i="1"/>
  <c r="G21" i="1"/>
  <c r="G20" i="1"/>
  <c r="G19" i="1" s="1"/>
  <c r="F19" i="1"/>
  <c r="E19" i="1"/>
  <c r="D19" i="1"/>
  <c r="C19" i="1"/>
  <c r="B19" i="1"/>
  <c r="G18" i="1"/>
  <c r="G17" i="1"/>
  <c r="G16" i="1"/>
  <c r="G15" i="1"/>
  <c r="G14" i="1"/>
  <c r="G13" i="1"/>
  <c r="G12" i="1"/>
  <c r="G10" i="1" s="1"/>
  <c r="G9" i="1" s="1"/>
  <c r="G11" i="1"/>
  <c r="F10" i="1"/>
  <c r="F9" i="1" s="1"/>
  <c r="E10" i="1"/>
  <c r="E9" i="1" s="1"/>
  <c r="D10" i="1"/>
  <c r="C10" i="1"/>
  <c r="B10" i="1"/>
  <c r="B9" i="1" s="1"/>
  <c r="D9" i="1"/>
  <c r="A5" i="1"/>
  <c r="A2" i="1"/>
  <c r="B77" i="1" l="1"/>
  <c r="E77" i="1"/>
</calcChain>
</file>

<file path=xl/sharedStrings.xml><?xml version="1.0" encoding="utf-8"?>
<sst xmlns="http://schemas.openxmlformats.org/spreadsheetml/2006/main" count="79" uniqueCount="49">
  <si>
    <t>Formato 6 c) Estado Analítico del Ejercicio del Presupuesto de Egresos Detallado -LDF 
                       (Claisificación Funcional)</t>
  </si>
  <si>
    <t>Estado Analítico del Ejercicio del Presupueso de Egresos Detallado - LDF</t>
  </si>
  <si>
    <t>Clasificación Funcional (Finalidad y Función)</t>
  </si>
  <si>
    <t>(PESOS)</t>
  </si>
  <si>
    <t>Concepto (c)</t>
  </si>
  <si>
    <t>Egresos</t>
  </si>
  <si>
    <t>Subejercicio  (e)</t>
  </si>
  <si>
    <t>Aprobado (d)</t>
  </si>
  <si>
    <t>Ampliaciones / (Reducciones)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</si>
  <si>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</si>
  <si>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</si>
  <si>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</si>
  <si>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</si>
  <si>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</si>
  <si>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</si>
  <si>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</si>
  <si>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</si>
  <si>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</si>
  <si>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</si>
  <si>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</si>
  <si>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</si>
  <si>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</si>
  <si>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</si>
  <si>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 xml:space="preserve">b1) Protección Ambiental </t>
  </si>
  <si>
    <t>b2) Vivienda y Servicios a la Comunidad</t>
  </si>
  <si>
    <t>b3) Salud</t>
  </si>
  <si>
    <t>b4) Recreación, Cultura y Otras Manifestaciones Sociales</t>
  </si>
  <si>
    <t xml:space="preserve">b5) Educación 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</si>
  <si>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</si>
  <si>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</si>
  <si>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</si>
  <si>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</si>
  <si>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</si>
  <si>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 xml:space="preserve">c3) Combustibles y Energía 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</si>
  <si>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</si>
  <si>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</si>
  <si>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</si>
  <si>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</si>
  <si>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</si>
  <si>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</si>
  <si>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
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</si>
  <si>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</si>
  <si>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</si>
  <si>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</si>
  <si>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</si>
  <si>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II: Gasto Etiquetado (II=A+B+C+D)</t>
  </si>
  <si>
    <t>A. Gobierno (A=a1+a2+a3+a4+a5+a6+a7a+a8)</t>
  </si>
  <si>
    <t>D. Otras No Clasificadas en Funciones Anteriores (D=d1+d2+d3+d4)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</si>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</sst>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indent="3"/>
    </xf>
    <xf numFmtId="0" fontId="1" fillId="0" borderId="4" xfId="0" applyFont="1" applyBorder="1" applyAlignment="1" applyProtection="1">
      <alignment vertical="center"/>
      <protection locked="0"/>
    </xf>
    <xf numFmtId="0" fontId="0" fillId="0" borderId="13" xfId="0" applyBorder="1" applyAlignment="1">
      <alignment horizontal="left" vertical="center" indent="6"/>
    </xf>
    <xf numFmtId="0" fontId="0" fillId="0" borderId="6" xfId="0" applyBorder="1" applyAlignment="1" applyProtection="1">
      <alignment vertical="center"/>
      <protection locked="0"/>
    </xf>
    <xf numFmtId="0" fontId="0" fillId="0" borderId="13" xfId="0" applyBorder="1" applyAlignment="1">
      <alignment horizontal="left" vertical="center" indent="9"/>
    </xf>
    <xf numFmtId="0" fontId="0" fillId="0" borderId="13" xfId="0" applyBorder="1" applyAlignment="1">
      <alignment horizontal="left" vertical="center" wrapText="1" indent="9"/>
    </xf>
    <xf numFmtId="0" fontId="0" fillId="0" borderId="13" xfId="0" applyBorder="1" applyAlignment="1">
      <alignment horizontal="left" vertical="center" wrapText="1" indent="6"/>
    </xf>
    <xf numFmtId="0" fontId="1" fillId="0" borderId="13" xfId="0" applyFont="1" applyBorder="1" applyAlignment="1">
      <alignment horizontal="left" vertical="center" indent="3"/>
    </xf>
    <xf numFmtId="0" fontId="1" fillId="0" borderId="6" xfId="0" applyFont="1" applyBorder="1" applyAlignment="1" applyProtection="1">
      <alignment vertical="center"/>
      <protection locked="0"/>
    </xf>
    <xf numFmtId="0" fontId="0" fillId="0" borderId="13" xfId="0" applyBorder="1" applyAlignment="1">
      <alignment horizontal="left" wrapText="1" indent="9"/>
    </xf>
    <xf numFmtId="0" fontId="0" fillId="0" borderId="6" xfId="0" applyBorder="1" applyAlignment="1" applyProtection="1">
      <alignment vertical="center" wrapText="1"/>
      <protection locked="0"/>
    </xf>
    <xf numFmtId="0" fontId="0" fillId="0" borderId="13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e78937ce7c5c05b/YURIRIA%2021%20-%2024/CUENTAS%20PUBLICAS/2022/3er%20trim%202022/0361_IDF_MYUR_000_2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6">
          <cell r="C16" t="str">
            <v>Del 1 de enero al 30 de septiembre de 2022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4921B-092F-4AF2-8B0E-660E48C54608}">
  <dimension ref="A1:XFC78"/>
  <sheetViews>
    <sheetView tabSelected="1" view="pageBreakPreview" zoomScale="60" zoomScaleNormal="100" workbookViewId="0">
      <selection sqref="A1:XFD1048576"/>
    </sheetView>
  </sheetViews>
  <sheetFormatPr baseColWidth="10" defaultColWidth="0" defaultRowHeight="0" zeroHeight="1" x14ac:dyDescent="0.3"/>
  <cols>
    <col min="1" max="1" width="74.5546875" customWidth="1"/>
    <col min="2" max="6" width="20.6640625" customWidth="1"/>
    <col min="7" max="7" width="17.33203125" customWidth="1"/>
    <col min="9" max="16383" width="10.88671875" hidden="1"/>
    <col min="16384" max="16384" width="2.33203125" hidden="1"/>
  </cols>
  <sheetData>
    <row r="1" spans="1:7" ht="57.75" customHeight="1" x14ac:dyDescent="0.3">
      <c r="A1" s="1" t="s">
        <v>0</v>
      </c>
      <c r="B1" s="2"/>
      <c r="C1" s="2"/>
      <c r="D1" s="2"/>
      <c r="E1" s="2"/>
      <c r="F1" s="2"/>
      <c r="G1" s="2"/>
    </row>
    <row r="2" spans="1:7" ht="14.4" x14ac:dyDescent="0.3">
      <c r="A2" s="3" t="str">
        <f>ENTE_PUBLICO_A</f>
        <v>MUNICIPIO DE YURIRIA, Gobierno del Estado de Guanajuato (a)</v>
      </c>
      <c r="B2" s="4"/>
      <c r="C2" s="4"/>
      <c r="D2" s="4"/>
      <c r="E2" s="4"/>
      <c r="F2" s="4"/>
      <c r="G2" s="5"/>
    </row>
    <row r="3" spans="1:7" ht="14.4" x14ac:dyDescent="0.3">
      <c r="A3" s="6" t="s">
        <v>1</v>
      </c>
      <c r="B3" s="7"/>
      <c r="C3" s="7"/>
      <c r="D3" s="7"/>
      <c r="E3" s="7"/>
      <c r="F3" s="7"/>
      <c r="G3" s="8"/>
    </row>
    <row r="4" spans="1:7" ht="14.4" x14ac:dyDescent="0.3">
      <c r="A4" s="6" t="s">
        <v>2</v>
      </c>
      <c r="B4" s="7"/>
      <c r="C4" s="7"/>
      <c r="D4" s="7"/>
      <c r="E4" s="7"/>
      <c r="F4" s="7"/>
      <c r="G4" s="8"/>
    </row>
    <row r="5" spans="1:7" ht="14.4" x14ac:dyDescent="0.3">
      <c r="A5" s="6" t="str">
        <f>TRIMESTRE</f>
        <v>Del 1 de enero al 30 de septiembre de 2022 (b)</v>
      </c>
      <c r="B5" s="7"/>
      <c r="C5" s="7"/>
      <c r="D5" s="7"/>
      <c r="E5" s="7"/>
      <c r="F5" s="7"/>
      <c r="G5" s="8"/>
    </row>
    <row r="6" spans="1:7" ht="14.4" x14ac:dyDescent="0.3">
      <c r="A6" s="9" t="s">
        <v>3</v>
      </c>
      <c r="B6" s="10"/>
      <c r="C6" s="10"/>
      <c r="D6" s="10"/>
      <c r="E6" s="10"/>
      <c r="F6" s="10"/>
      <c r="G6" s="11"/>
    </row>
    <row r="7" spans="1:7" ht="14.4" x14ac:dyDescent="0.3">
      <c r="A7" s="7" t="s">
        <v>4</v>
      </c>
      <c r="B7" s="9" t="s">
        <v>5</v>
      </c>
      <c r="C7" s="10"/>
      <c r="D7" s="10"/>
      <c r="E7" s="10"/>
      <c r="F7" s="11"/>
      <c r="G7" s="12" t="s">
        <v>6</v>
      </c>
    </row>
    <row r="8" spans="1:7" ht="30.75" customHeight="1" x14ac:dyDescent="0.3">
      <c r="A8" s="7"/>
      <c r="B8" s="13" t="s">
        <v>7</v>
      </c>
      <c r="C8" s="14" t="s">
        <v>8</v>
      </c>
      <c r="D8" s="13" t="s">
        <v>9</v>
      </c>
      <c r="E8" s="13" t="s">
        <v>10</v>
      </c>
      <c r="F8" s="15" t="s">
        <v>11</v>
      </c>
      <c r="G8" s="16"/>
    </row>
    <row r="9" spans="1:7" ht="14.4" x14ac:dyDescent="0.3">
      <c r="A9" s="17" t="s">
        <v>12</v>
      </c>
      <c r="B9" s="18">
        <f>SUM(B10,B19,B27,B37)</f>
        <v>156168050.69999999</v>
      </c>
      <c r="C9" s="18">
        <f t="shared" ref="C9:G9" si="0">SUM(C10,C19,C27,C37)</f>
        <v>26920442.25</v>
      </c>
      <c r="D9" s="18">
        <f t="shared" si="0"/>
        <v>183088492.94999999</v>
      </c>
      <c r="E9" s="18">
        <f t="shared" si="0"/>
        <v>124852894.17</v>
      </c>
      <c r="F9" s="18">
        <f t="shared" si="0"/>
        <v>122654293.34</v>
      </c>
      <c r="G9" s="18">
        <f t="shared" si="0"/>
        <v>58235598.780000001</v>
      </c>
    </row>
    <row r="10" spans="1:7" ht="14.4" x14ac:dyDescent="0.3">
      <c r="A10" s="19" t="s">
        <v>13</v>
      </c>
      <c r="B10" s="20">
        <f>SUM(B11:B18)</f>
        <v>68197401.260000005</v>
      </c>
      <c r="C10" s="20">
        <f t="shared" ref="C10:F10" si="1">SUM(C11:C18)</f>
        <v>13165145.18</v>
      </c>
      <c r="D10" s="20">
        <f t="shared" si="1"/>
        <v>81362546.439999998</v>
      </c>
      <c r="E10" s="20">
        <f t="shared" si="1"/>
        <v>57561816.129999995</v>
      </c>
      <c r="F10" s="20">
        <f t="shared" si="1"/>
        <v>57452013.569999993</v>
      </c>
      <c r="G10" s="20">
        <f>SUM(G11:G18)</f>
        <v>23800730.310000002</v>
      </c>
    </row>
    <row r="11" spans="1:7" ht="14.4" x14ac:dyDescent="0.3">
      <c r="A11" s="21" t="s">
        <v>14</v>
      </c>
      <c r="B11" s="20">
        <v>8457849.4100000001</v>
      </c>
      <c r="C11" s="20">
        <v>98654.25</v>
      </c>
      <c r="D11" s="20">
        <v>8556503.6600000001</v>
      </c>
      <c r="E11" s="20">
        <v>5828056.5899999999</v>
      </c>
      <c r="F11" s="20">
        <v>5828056.5899999999</v>
      </c>
      <c r="G11" s="20">
        <f>D11-E11</f>
        <v>2728447.0700000003</v>
      </c>
    </row>
    <row r="12" spans="1:7" ht="14.4" x14ac:dyDescent="0.3">
      <c r="A12" s="21" t="s">
        <v>15</v>
      </c>
      <c r="B12" s="20">
        <v>379168.11</v>
      </c>
      <c r="C12" s="20">
        <v>-41997.239999999991</v>
      </c>
      <c r="D12" s="20">
        <v>337170.87</v>
      </c>
      <c r="E12" s="20">
        <v>214062.92</v>
      </c>
      <c r="F12" s="20">
        <v>214062.92</v>
      </c>
      <c r="G12" s="20">
        <f t="shared" ref="G12:G18" si="2">D12-E12</f>
        <v>123107.94999999998</v>
      </c>
    </row>
    <row r="13" spans="1:7" ht="14.4" x14ac:dyDescent="0.3">
      <c r="A13" s="21" t="s">
        <v>16</v>
      </c>
      <c r="B13" s="20">
        <v>27233604.199999999</v>
      </c>
      <c r="C13" s="20">
        <v>11623780.08</v>
      </c>
      <c r="D13" s="20">
        <v>38857384.280000001</v>
      </c>
      <c r="E13" s="20">
        <v>32044291.939999998</v>
      </c>
      <c r="F13" s="20">
        <v>31984691.939999998</v>
      </c>
      <c r="G13" s="20">
        <f t="shared" si="2"/>
        <v>6813092.3400000036</v>
      </c>
    </row>
    <row r="14" spans="1:7" ht="14.4" x14ac:dyDescent="0.3">
      <c r="A14" s="21" t="s">
        <v>17</v>
      </c>
      <c r="B14" s="20">
        <v>3323306.27</v>
      </c>
      <c r="C14" s="20">
        <v>-109907.68999999994</v>
      </c>
      <c r="D14" s="20">
        <v>3213398.58</v>
      </c>
      <c r="E14" s="20">
        <v>2345906.5699999998</v>
      </c>
      <c r="F14" s="20">
        <v>2345706.5699999998</v>
      </c>
      <c r="G14" s="20">
        <f t="shared" si="2"/>
        <v>867492.01000000024</v>
      </c>
    </row>
    <row r="15" spans="1:7" ht="14.4" x14ac:dyDescent="0.3">
      <c r="A15" s="21" t="s">
        <v>18</v>
      </c>
      <c r="B15" s="20">
        <v>5920449.6600000001</v>
      </c>
      <c r="C15" s="20">
        <v>-488763.79000000004</v>
      </c>
      <c r="D15" s="20">
        <v>5431685.8700000001</v>
      </c>
      <c r="E15" s="20">
        <v>3359578.62</v>
      </c>
      <c r="F15" s="20">
        <v>3359578.62</v>
      </c>
      <c r="G15" s="20">
        <f t="shared" si="2"/>
        <v>2072107.25</v>
      </c>
    </row>
    <row r="16" spans="1:7" ht="14.4" x14ac:dyDescent="0.3">
      <c r="A16" s="21" t="s">
        <v>19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f t="shared" si="2"/>
        <v>0</v>
      </c>
    </row>
    <row r="17" spans="1:7" ht="14.4" x14ac:dyDescent="0.3">
      <c r="A17" s="21" t="s">
        <v>20</v>
      </c>
      <c r="B17" s="20">
        <v>6971348.6600000001</v>
      </c>
      <c r="C17" s="20">
        <v>620667.41999999993</v>
      </c>
      <c r="D17" s="20">
        <v>7592016.0800000001</v>
      </c>
      <c r="E17" s="20">
        <v>2429376.64</v>
      </c>
      <c r="F17" s="20">
        <v>2429376.64</v>
      </c>
      <c r="G17" s="20">
        <f t="shared" si="2"/>
        <v>5162639.4399999995</v>
      </c>
    </row>
    <row r="18" spans="1:7" ht="14.4" x14ac:dyDescent="0.3">
      <c r="A18" s="21" t="s">
        <v>21</v>
      </c>
      <c r="B18" s="20">
        <v>15911674.949999999</v>
      </c>
      <c r="C18" s="20">
        <v>1462712.15</v>
      </c>
      <c r="D18" s="20">
        <v>17374387.100000001</v>
      </c>
      <c r="E18" s="20">
        <v>11340542.85</v>
      </c>
      <c r="F18" s="20">
        <v>11290540.289999999</v>
      </c>
      <c r="G18" s="20">
        <f t="shared" si="2"/>
        <v>6033844.2500000019</v>
      </c>
    </row>
    <row r="19" spans="1:7" ht="14.4" x14ac:dyDescent="0.3">
      <c r="A19" s="19" t="s">
        <v>22</v>
      </c>
      <c r="B19" s="20">
        <f>SUM(B20:B26)</f>
        <v>62569413.539999999</v>
      </c>
      <c r="C19" s="20">
        <f t="shared" ref="C19:F19" si="3">SUM(C20:C26)</f>
        <v>11327268.67</v>
      </c>
      <c r="D19" s="20">
        <f t="shared" si="3"/>
        <v>73896682.209999979</v>
      </c>
      <c r="E19" s="20">
        <f t="shared" si="3"/>
        <v>47740327.570000008</v>
      </c>
      <c r="F19" s="20">
        <f t="shared" si="3"/>
        <v>45651529.300000012</v>
      </c>
      <c r="G19" s="20">
        <f>SUM(G20:G26)</f>
        <v>26156354.639999997</v>
      </c>
    </row>
    <row r="20" spans="1:7" ht="14.4" x14ac:dyDescent="0.3">
      <c r="A20" s="21" t="s">
        <v>23</v>
      </c>
      <c r="B20" s="20">
        <v>2442440.42</v>
      </c>
      <c r="C20" s="20">
        <v>1282740.6200000001</v>
      </c>
      <c r="D20" s="20">
        <v>3725181.04</v>
      </c>
      <c r="E20" s="20">
        <v>1767618.67</v>
      </c>
      <c r="F20" s="20">
        <v>1767618.67</v>
      </c>
      <c r="G20" s="20">
        <f>D20-E20</f>
        <v>1957562.37</v>
      </c>
    </row>
    <row r="21" spans="1:7" ht="14.4" x14ac:dyDescent="0.3">
      <c r="A21" s="21" t="s">
        <v>24</v>
      </c>
      <c r="B21" s="20">
        <v>44259734.689999998</v>
      </c>
      <c r="C21" s="20">
        <v>9267729.5800000001</v>
      </c>
      <c r="D21" s="20">
        <v>53527464.269999996</v>
      </c>
      <c r="E21" s="20">
        <v>36168566.32</v>
      </c>
      <c r="F21" s="20">
        <v>34079768.050000004</v>
      </c>
      <c r="G21" s="20">
        <f t="shared" ref="G21:G26" si="4">D21-E21</f>
        <v>17358897.949999996</v>
      </c>
    </row>
    <row r="22" spans="1:7" ht="14.4" x14ac:dyDescent="0.3">
      <c r="A22" s="21" t="s">
        <v>25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f t="shared" si="4"/>
        <v>0</v>
      </c>
    </row>
    <row r="23" spans="1:7" ht="14.4" x14ac:dyDescent="0.3">
      <c r="A23" s="21" t="s">
        <v>26</v>
      </c>
      <c r="B23" s="20">
        <v>12094619.460000001</v>
      </c>
      <c r="C23" s="20">
        <v>291145.83000000007</v>
      </c>
      <c r="D23" s="20">
        <v>12385765.289999999</v>
      </c>
      <c r="E23" s="20">
        <v>7409472.6299999999</v>
      </c>
      <c r="F23" s="20">
        <v>7409472.6299999999</v>
      </c>
      <c r="G23" s="20">
        <f t="shared" si="4"/>
        <v>4976292.6599999992</v>
      </c>
    </row>
    <row r="24" spans="1:7" ht="14.4" x14ac:dyDescent="0.3">
      <c r="A24" s="21" t="s">
        <v>27</v>
      </c>
      <c r="B24" s="20">
        <v>918545.07</v>
      </c>
      <c r="C24" s="20">
        <v>454358.80999999994</v>
      </c>
      <c r="D24" s="20">
        <v>1372903.88</v>
      </c>
      <c r="E24" s="20">
        <v>651461.27</v>
      </c>
      <c r="F24" s="20">
        <v>651461.27</v>
      </c>
      <c r="G24" s="20">
        <f t="shared" si="4"/>
        <v>721442.60999999987</v>
      </c>
    </row>
    <row r="25" spans="1:7" ht="14.4" x14ac:dyDescent="0.3">
      <c r="A25" s="21" t="s">
        <v>28</v>
      </c>
      <c r="B25" s="20">
        <v>456164.23</v>
      </c>
      <c r="C25" s="20">
        <v>10331.400000000023</v>
      </c>
      <c r="D25" s="20">
        <v>466495.63</v>
      </c>
      <c r="E25" s="20">
        <v>269147.02</v>
      </c>
      <c r="F25" s="20">
        <v>269147.02</v>
      </c>
      <c r="G25" s="20">
        <f t="shared" si="4"/>
        <v>197348.61</v>
      </c>
    </row>
    <row r="26" spans="1:7" ht="14.4" x14ac:dyDescent="0.3">
      <c r="A26" s="21" t="s">
        <v>29</v>
      </c>
      <c r="B26" s="20">
        <v>2397909.67</v>
      </c>
      <c r="C26" s="20">
        <v>20962.430000000168</v>
      </c>
      <c r="D26" s="20">
        <v>2418872.1</v>
      </c>
      <c r="E26" s="20">
        <v>1474061.66</v>
      </c>
      <c r="F26" s="20">
        <v>1474061.66</v>
      </c>
      <c r="G26" s="20">
        <f t="shared" si="4"/>
        <v>944810.44000000018</v>
      </c>
    </row>
    <row r="27" spans="1:7" ht="14.4" x14ac:dyDescent="0.3">
      <c r="A27" s="19" t="s">
        <v>30</v>
      </c>
      <c r="B27" s="20">
        <f>SUM(B28:B36)</f>
        <v>4717470.26</v>
      </c>
      <c r="C27" s="20">
        <f t="shared" ref="C27:F27" si="5">SUM(C28:C36)</f>
        <v>2343028.3999999994</v>
      </c>
      <c r="D27" s="20">
        <f t="shared" si="5"/>
        <v>7060498.6600000001</v>
      </c>
      <c r="E27" s="20">
        <f t="shared" si="5"/>
        <v>3891314.5500000003</v>
      </c>
      <c r="F27" s="20">
        <f t="shared" si="5"/>
        <v>3891314.5500000003</v>
      </c>
      <c r="G27" s="20">
        <f>SUM(G28:G36)</f>
        <v>3169184.11</v>
      </c>
    </row>
    <row r="28" spans="1:7" ht="14.4" x14ac:dyDescent="0.3">
      <c r="A28" s="22" t="s">
        <v>31</v>
      </c>
      <c r="B28" s="20">
        <v>1930072.95</v>
      </c>
      <c r="C28" s="20">
        <v>258910.86999999988</v>
      </c>
      <c r="D28" s="20">
        <v>2188983.8199999998</v>
      </c>
      <c r="E28" s="20">
        <v>1293999.81</v>
      </c>
      <c r="F28" s="20">
        <v>1293999.81</v>
      </c>
      <c r="G28" s="20">
        <f>D28-E28</f>
        <v>894984.00999999978</v>
      </c>
    </row>
    <row r="29" spans="1:7" ht="14.4" x14ac:dyDescent="0.3">
      <c r="A29" s="21" t="s">
        <v>32</v>
      </c>
      <c r="B29" s="20">
        <v>1677609.09</v>
      </c>
      <c r="C29" s="20">
        <v>1097446.5799999998</v>
      </c>
      <c r="D29" s="20">
        <v>2775055.67</v>
      </c>
      <c r="E29" s="20">
        <v>1343623.72</v>
      </c>
      <c r="F29" s="20">
        <v>1343623.72</v>
      </c>
      <c r="G29" s="20">
        <f t="shared" ref="G29:G36" si="6">D29-E29</f>
        <v>1431431.95</v>
      </c>
    </row>
    <row r="30" spans="1:7" ht="14.4" x14ac:dyDescent="0.3">
      <c r="A30" s="21" t="s">
        <v>33</v>
      </c>
      <c r="B30" s="20">
        <v>0</v>
      </c>
      <c r="C30" s="20">
        <v>0</v>
      </c>
      <c r="D30" s="20">
        <v>0</v>
      </c>
      <c r="E30" s="20">
        <v>0</v>
      </c>
      <c r="F30" s="20">
        <v>0</v>
      </c>
      <c r="G30" s="20">
        <f t="shared" si="6"/>
        <v>0</v>
      </c>
    </row>
    <row r="31" spans="1:7" ht="14.4" x14ac:dyDescent="0.3">
      <c r="A31" s="21" t="s">
        <v>34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f t="shared" si="6"/>
        <v>0</v>
      </c>
    </row>
    <row r="32" spans="1:7" ht="14.4" x14ac:dyDescent="0.3">
      <c r="A32" s="21" t="s">
        <v>35</v>
      </c>
      <c r="B32" s="20">
        <v>0</v>
      </c>
      <c r="C32" s="20">
        <v>0</v>
      </c>
      <c r="D32" s="20">
        <v>0</v>
      </c>
      <c r="E32" s="20">
        <v>0</v>
      </c>
      <c r="F32" s="20">
        <v>0</v>
      </c>
      <c r="G32" s="20">
        <f t="shared" si="6"/>
        <v>0</v>
      </c>
    </row>
    <row r="33" spans="1:7" ht="14.4" x14ac:dyDescent="0.3">
      <c r="A33" s="21" t="s">
        <v>36</v>
      </c>
      <c r="B33" s="20">
        <v>0</v>
      </c>
      <c r="C33" s="20">
        <v>0</v>
      </c>
      <c r="D33" s="20">
        <v>0</v>
      </c>
      <c r="E33" s="20">
        <v>0</v>
      </c>
      <c r="F33" s="20">
        <v>0</v>
      </c>
      <c r="G33" s="20">
        <f t="shared" si="6"/>
        <v>0</v>
      </c>
    </row>
    <row r="34" spans="1:7" ht="14.4" x14ac:dyDescent="0.3">
      <c r="A34" s="21" t="s">
        <v>37</v>
      </c>
      <c r="B34" s="20">
        <v>1109788.22</v>
      </c>
      <c r="C34" s="20">
        <v>986670.95</v>
      </c>
      <c r="D34" s="20">
        <v>2096459.17</v>
      </c>
      <c r="E34" s="20">
        <v>1253691.02</v>
      </c>
      <c r="F34" s="20">
        <v>1253691.02</v>
      </c>
      <c r="G34" s="20">
        <f t="shared" si="6"/>
        <v>842768.14999999991</v>
      </c>
    </row>
    <row r="35" spans="1:7" ht="14.4" x14ac:dyDescent="0.3">
      <c r="A35" s="21" t="s">
        <v>38</v>
      </c>
      <c r="B35" s="20">
        <v>0</v>
      </c>
      <c r="C35" s="20">
        <v>0</v>
      </c>
      <c r="D35" s="20">
        <v>0</v>
      </c>
      <c r="E35" s="20">
        <v>0</v>
      </c>
      <c r="F35" s="20">
        <v>0</v>
      </c>
      <c r="G35" s="20">
        <f t="shared" si="6"/>
        <v>0</v>
      </c>
    </row>
    <row r="36" spans="1:7" ht="14.4" x14ac:dyDescent="0.3">
      <c r="A36" s="21" t="s">
        <v>39</v>
      </c>
      <c r="B36" s="20">
        <v>0</v>
      </c>
      <c r="C36" s="20">
        <v>0</v>
      </c>
      <c r="D36" s="20">
        <v>0</v>
      </c>
      <c r="E36" s="20">
        <v>0</v>
      </c>
      <c r="F36" s="20">
        <v>0</v>
      </c>
      <c r="G36" s="20">
        <f t="shared" si="6"/>
        <v>0</v>
      </c>
    </row>
    <row r="37" spans="1:7" ht="28.8" x14ac:dyDescent="0.3">
      <c r="A37" s="23" t="s">
        <v>40</v>
      </c>
      <c r="B37" s="20">
        <f>SUM(B38:B41)</f>
        <v>20683765.640000001</v>
      </c>
      <c r="C37" s="20">
        <f t="shared" ref="C37:F37" si="7">SUM(C38:C41)</f>
        <v>85000</v>
      </c>
      <c r="D37" s="20">
        <f t="shared" si="7"/>
        <v>20768765.640000001</v>
      </c>
      <c r="E37" s="20">
        <f t="shared" si="7"/>
        <v>15659435.92</v>
      </c>
      <c r="F37" s="20">
        <f t="shared" si="7"/>
        <v>15659435.92</v>
      </c>
      <c r="G37" s="20">
        <f>SUM(G38:G41)</f>
        <v>5109329.7200000007</v>
      </c>
    </row>
    <row r="38" spans="1:7" ht="14.4" x14ac:dyDescent="0.3">
      <c r="A38" s="22" t="s">
        <v>41</v>
      </c>
      <c r="B38" s="20">
        <v>10548765.640000001</v>
      </c>
      <c r="C38" s="20">
        <v>85000</v>
      </c>
      <c r="D38" s="20">
        <v>10633765.640000001</v>
      </c>
      <c r="E38" s="20">
        <v>9051935.9199999999</v>
      </c>
      <c r="F38" s="20">
        <v>9051935.9199999999</v>
      </c>
      <c r="G38" s="20">
        <f>D38-E38</f>
        <v>1581829.7200000007</v>
      </c>
    </row>
    <row r="39" spans="1:7" ht="28.8" x14ac:dyDescent="0.3">
      <c r="A39" s="22" t="s">
        <v>42</v>
      </c>
      <c r="B39" s="20">
        <v>10135000</v>
      </c>
      <c r="C39" s="20">
        <v>0</v>
      </c>
      <c r="D39" s="20">
        <v>10135000</v>
      </c>
      <c r="E39" s="20">
        <v>6607500</v>
      </c>
      <c r="F39" s="20">
        <v>6607500</v>
      </c>
      <c r="G39" s="20">
        <f t="shared" ref="G39:G41" si="8">D39-E39</f>
        <v>3527500</v>
      </c>
    </row>
    <row r="40" spans="1:7" ht="14.4" x14ac:dyDescent="0.3">
      <c r="A40" s="22" t="s">
        <v>43</v>
      </c>
      <c r="B40" s="20">
        <v>0</v>
      </c>
      <c r="C40" s="20">
        <v>0</v>
      </c>
      <c r="D40" s="20">
        <v>0</v>
      </c>
      <c r="E40" s="20">
        <v>0</v>
      </c>
      <c r="F40" s="20">
        <v>0</v>
      </c>
      <c r="G40" s="20">
        <f t="shared" si="8"/>
        <v>0</v>
      </c>
    </row>
    <row r="41" spans="1:7" ht="14.4" x14ac:dyDescent="0.3">
      <c r="A41" s="22" t="s">
        <v>44</v>
      </c>
      <c r="B41" s="20">
        <v>0</v>
      </c>
      <c r="C41" s="20">
        <v>0</v>
      </c>
      <c r="D41" s="20">
        <v>0</v>
      </c>
      <c r="E41" s="20">
        <v>0</v>
      </c>
      <c r="F41" s="20">
        <v>0</v>
      </c>
      <c r="G41" s="20">
        <f t="shared" si="8"/>
        <v>0</v>
      </c>
    </row>
    <row r="42" spans="1:7" ht="14.4" x14ac:dyDescent="0.3">
      <c r="A42" s="22"/>
      <c r="B42" s="20"/>
      <c r="C42" s="20"/>
      <c r="D42" s="20"/>
      <c r="E42" s="20"/>
      <c r="F42" s="20"/>
      <c r="G42" s="20"/>
    </row>
    <row r="43" spans="1:7" ht="14.4" x14ac:dyDescent="0.3">
      <c r="A43" s="24" t="s">
        <v>45</v>
      </c>
      <c r="B43" s="25">
        <f>SUM(B44,B53,B61,B71)</f>
        <v>135439093.53999999</v>
      </c>
      <c r="C43" s="25">
        <f t="shared" ref="C43:G43" si="9">SUM(C44,C53,C61,C71)</f>
        <v>16709766.810000006</v>
      </c>
      <c r="D43" s="25">
        <f t="shared" si="9"/>
        <v>152148860.34999999</v>
      </c>
      <c r="E43" s="25">
        <f t="shared" si="9"/>
        <v>87326618.650000006</v>
      </c>
      <c r="F43" s="25">
        <f t="shared" si="9"/>
        <v>81617387.840000004</v>
      </c>
      <c r="G43" s="25">
        <f t="shared" si="9"/>
        <v>64822241.700000003</v>
      </c>
    </row>
    <row r="44" spans="1:7" ht="14.4" x14ac:dyDescent="0.3">
      <c r="A44" s="19" t="s">
        <v>46</v>
      </c>
      <c r="B44" s="20">
        <f>SUM(B45:B52)</f>
        <v>31728172.18</v>
      </c>
      <c r="C44" s="20">
        <f t="shared" ref="C44:G44" si="10">SUM(C45:C52)</f>
        <v>56106.820000000298</v>
      </c>
      <c r="D44" s="20">
        <f t="shared" si="10"/>
        <v>31784279</v>
      </c>
      <c r="E44" s="20">
        <f t="shared" si="10"/>
        <v>22628126.140000001</v>
      </c>
      <c r="F44" s="20">
        <f t="shared" si="10"/>
        <v>22632016.140000001</v>
      </c>
      <c r="G44" s="20">
        <f t="shared" si="10"/>
        <v>9156152.8599999994</v>
      </c>
    </row>
    <row r="45" spans="1:7" ht="14.4" x14ac:dyDescent="0.3">
      <c r="A45" s="22" t="s">
        <v>14</v>
      </c>
      <c r="B45" s="20">
        <v>0</v>
      </c>
      <c r="C45" s="20">
        <v>0</v>
      </c>
      <c r="D45" s="20">
        <v>0</v>
      </c>
      <c r="E45" s="20">
        <v>0</v>
      </c>
      <c r="F45" s="20">
        <v>0</v>
      </c>
      <c r="G45" s="20">
        <f>D45-E45</f>
        <v>0</v>
      </c>
    </row>
    <row r="46" spans="1:7" ht="14.4" x14ac:dyDescent="0.3">
      <c r="A46" s="22" t="s">
        <v>15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f t="shared" ref="G46:G52" si="11">D46-E46</f>
        <v>0</v>
      </c>
    </row>
    <row r="47" spans="1:7" ht="14.4" x14ac:dyDescent="0.3">
      <c r="A47" s="22" t="s">
        <v>16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f t="shared" si="11"/>
        <v>0</v>
      </c>
    </row>
    <row r="48" spans="1:7" ht="14.4" x14ac:dyDescent="0.3">
      <c r="A48" s="22" t="s">
        <v>17</v>
      </c>
      <c r="B48" s="20">
        <v>0</v>
      </c>
      <c r="C48" s="20">
        <v>0</v>
      </c>
      <c r="D48" s="20">
        <v>0</v>
      </c>
      <c r="E48" s="20">
        <v>0</v>
      </c>
      <c r="F48" s="20">
        <v>0</v>
      </c>
      <c r="G48" s="20">
        <f t="shared" si="11"/>
        <v>0</v>
      </c>
    </row>
    <row r="49" spans="1:7" ht="14.4" x14ac:dyDescent="0.3">
      <c r="A49" s="22" t="s">
        <v>18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f t="shared" si="11"/>
        <v>0</v>
      </c>
    </row>
    <row r="50" spans="1:7" ht="14.4" x14ac:dyDescent="0.3">
      <c r="A50" s="22" t="s">
        <v>19</v>
      </c>
      <c r="B50" s="20">
        <v>0</v>
      </c>
      <c r="C50" s="20">
        <v>0</v>
      </c>
      <c r="D50" s="20">
        <v>0</v>
      </c>
      <c r="E50" s="20">
        <v>0</v>
      </c>
      <c r="F50" s="20">
        <v>0</v>
      </c>
      <c r="G50" s="20">
        <f t="shared" si="11"/>
        <v>0</v>
      </c>
    </row>
    <row r="51" spans="1:7" ht="14.4" x14ac:dyDescent="0.3">
      <c r="A51" s="22" t="s">
        <v>20</v>
      </c>
      <c r="B51" s="20">
        <v>31728172.18</v>
      </c>
      <c r="C51" s="20">
        <v>41106.820000000298</v>
      </c>
      <c r="D51" s="20">
        <v>31769279</v>
      </c>
      <c r="E51" s="20">
        <v>22628126.140000001</v>
      </c>
      <c r="F51" s="20">
        <v>22632016.140000001</v>
      </c>
      <c r="G51" s="20">
        <f t="shared" si="11"/>
        <v>9141152.8599999994</v>
      </c>
    </row>
    <row r="52" spans="1:7" ht="14.4" x14ac:dyDescent="0.3">
      <c r="A52" s="22" t="s">
        <v>21</v>
      </c>
      <c r="B52" s="20">
        <v>0</v>
      </c>
      <c r="C52" s="20">
        <v>15000</v>
      </c>
      <c r="D52" s="20">
        <v>15000</v>
      </c>
      <c r="E52" s="20">
        <v>0</v>
      </c>
      <c r="F52" s="20">
        <v>0</v>
      </c>
      <c r="G52" s="20">
        <f t="shared" si="11"/>
        <v>15000</v>
      </c>
    </row>
    <row r="53" spans="1:7" ht="14.4" x14ac:dyDescent="0.3">
      <c r="A53" s="19" t="s">
        <v>22</v>
      </c>
      <c r="B53" s="20">
        <f>SUM(B54:B60)</f>
        <v>103710921.36</v>
      </c>
      <c r="C53" s="20">
        <f t="shared" ref="C53:G53" si="12">SUM(C54:C60)</f>
        <v>15300309.990000006</v>
      </c>
      <c r="D53" s="20">
        <f t="shared" si="12"/>
        <v>119011231.34999999</v>
      </c>
      <c r="E53" s="20">
        <f t="shared" si="12"/>
        <v>64042992.509999998</v>
      </c>
      <c r="F53" s="20">
        <f t="shared" si="12"/>
        <v>58329871.699999996</v>
      </c>
      <c r="G53" s="20">
        <f t="shared" si="12"/>
        <v>54968238.840000004</v>
      </c>
    </row>
    <row r="54" spans="1:7" ht="14.4" x14ac:dyDescent="0.3">
      <c r="A54" s="22" t="s">
        <v>23</v>
      </c>
      <c r="B54" s="20">
        <v>954864.96</v>
      </c>
      <c r="C54" s="20">
        <v>7353585.7000000002</v>
      </c>
      <c r="D54" s="20">
        <v>8308450.6600000001</v>
      </c>
      <c r="E54" s="20">
        <v>2568946.64</v>
      </c>
      <c r="F54" s="20">
        <v>2568946.64</v>
      </c>
      <c r="G54" s="20">
        <f>D54-E54</f>
        <v>5739504.0199999996</v>
      </c>
    </row>
    <row r="55" spans="1:7" ht="14.4" x14ac:dyDescent="0.3">
      <c r="A55" s="22" t="s">
        <v>24</v>
      </c>
      <c r="B55" s="20">
        <v>89589371.840000004</v>
      </c>
      <c r="C55" s="20">
        <v>7445056.110000005</v>
      </c>
      <c r="D55" s="20">
        <v>97034427.950000003</v>
      </c>
      <c r="E55" s="20">
        <v>52368813.789999999</v>
      </c>
      <c r="F55" s="20">
        <v>46655692.979999997</v>
      </c>
      <c r="G55" s="20">
        <f t="shared" ref="G55:G60" si="13">D55-E55</f>
        <v>44665614.160000004</v>
      </c>
    </row>
    <row r="56" spans="1:7" ht="14.4" x14ac:dyDescent="0.3">
      <c r="A56" s="22" t="s">
        <v>25</v>
      </c>
      <c r="B56" s="20">
        <v>0</v>
      </c>
      <c r="C56" s="20">
        <v>0</v>
      </c>
      <c r="D56" s="20">
        <v>0</v>
      </c>
      <c r="E56" s="20">
        <v>0</v>
      </c>
      <c r="F56" s="20">
        <v>0</v>
      </c>
      <c r="G56" s="20">
        <f t="shared" si="13"/>
        <v>0</v>
      </c>
    </row>
    <row r="57" spans="1:7" ht="14.4" x14ac:dyDescent="0.3">
      <c r="A57" s="26" t="s">
        <v>26</v>
      </c>
      <c r="B57" s="20">
        <v>13166684.560000001</v>
      </c>
      <c r="C57" s="20">
        <v>501668.17999999988</v>
      </c>
      <c r="D57" s="20">
        <v>13668352.74</v>
      </c>
      <c r="E57" s="20">
        <v>9105232.0800000001</v>
      </c>
      <c r="F57" s="20">
        <v>9105232.0800000001</v>
      </c>
      <c r="G57" s="20">
        <f t="shared" si="13"/>
        <v>4563120.66</v>
      </c>
    </row>
    <row r="58" spans="1:7" ht="14.4" x14ac:dyDescent="0.3">
      <c r="A58" s="22" t="s">
        <v>27</v>
      </c>
      <c r="B58" s="20">
        <v>0</v>
      </c>
      <c r="C58" s="20">
        <v>0</v>
      </c>
      <c r="D58" s="20">
        <v>0</v>
      </c>
      <c r="E58" s="20">
        <v>0</v>
      </c>
      <c r="F58" s="20">
        <v>0</v>
      </c>
      <c r="G58" s="20">
        <f t="shared" si="13"/>
        <v>0</v>
      </c>
    </row>
    <row r="59" spans="1:7" ht="14.4" x14ac:dyDescent="0.3">
      <c r="A59" s="22" t="s">
        <v>28</v>
      </c>
      <c r="B59" s="20">
        <v>0</v>
      </c>
      <c r="C59" s="20">
        <v>0</v>
      </c>
      <c r="D59" s="20">
        <v>0</v>
      </c>
      <c r="E59" s="20">
        <v>0</v>
      </c>
      <c r="F59" s="20">
        <v>0</v>
      </c>
      <c r="G59" s="20">
        <f t="shared" si="13"/>
        <v>0</v>
      </c>
    </row>
    <row r="60" spans="1:7" ht="14.4" x14ac:dyDescent="0.3">
      <c r="A60" s="22" t="s">
        <v>29</v>
      </c>
      <c r="B60" s="20">
        <v>0</v>
      </c>
      <c r="C60" s="20">
        <v>0</v>
      </c>
      <c r="D60" s="20">
        <v>0</v>
      </c>
      <c r="E60" s="20">
        <v>0</v>
      </c>
      <c r="F60" s="20">
        <v>0</v>
      </c>
      <c r="G60" s="20">
        <f t="shared" si="13"/>
        <v>0</v>
      </c>
    </row>
    <row r="61" spans="1:7" ht="14.4" x14ac:dyDescent="0.3">
      <c r="A61" s="19" t="s">
        <v>30</v>
      </c>
      <c r="B61" s="20">
        <f>SUM(B62:B70)</f>
        <v>0</v>
      </c>
      <c r="C61" s="20">
        <f t="shared" ref="C61:G61" si="14">SUM(C62:C70)</f>
        <v>1353350</v>
      </c>
      <c r="D61" s="20">
        <f t="shared" si="14"/>
        <v>1353350</v>
      </c>
      <c r="E61" s="20">
        <f t="shared" si="14"/>
        <v>655500</v>
      </c>
      <c r="F61" s="20">
        <f t="shared" si="14"/>
        <v>655500</v>
      </c>
      <c r="G61" s="20">
        <f t="shared" si="14"/>
        <v>697850</v>
      </c>
    </row>
    <row r="62" spans="1:7" ht="14.4" x14ac:dyDescent="0.3">
      <c r="A62" s="22" t="s">
        <v>31</v>
      </c>
      <c r="B62" s="20">
        <v>0</v>
      </c>
      <c r="C62" s="20">
        <v>200000</v>
      </c>
      <c r="D62" s="20">
        <v>200000</v>
      </c>
      <c r="E62" s="20">
        <v>0</v>
      </c>
      <c r="F62" s="20">
        <v>0</v>
      </c>
      <c r="G62" s="20">
        <f>D62-E62</f>
        <v>200000</v>
      </c>
    </row>
    <row r="63" spans="1:7" ht="14.4" x14ac:dyDescent="0.3">
      <c r="A63" s="22" t="s">
        <v>32</v>
      </c>
      <c r="B63" s="20">
        <v>0</v>
      </c>
      <c r="C63" s="20">
        <v>1023350</v>
      </c>
      <c r="D63" s="20">
        <v>1023350</v>
      </c>
      <c r="E63" s="20">
        <v>655500</v>
      </c>
      <c r="F63" s="20">
        <v>655500</v>
      </c>
      <c r="G63" s="20">
        <f t="shared" ref="G63:G70" si="15">D63-E63</f>
        <v>367850</v>
      </c>
    </row>
    <row r="64" spans="1:7" ht="14.4" x14ac:dyDescent="0.3">
      <c r="A64" s="22" t="s">
        <v>33</v>
      </c>
      <c r="B64" s="20">
        <v>0</v>
      </c>
      <c r="C64" s="20">
        <v>0</v>
      </c>
      <c r="D64" s="20">
        <v>0</v>
      </c>
      <c r="E64" s="20">
        <v>0</v>
      </c>
      <c r="F64" s="20">
        <v>0</v>
      </c>
      <c r="G64" s="20">
        <f t="shared" si="15"/>
        <v>0</v>
      </c>
    </row>
    <row r="65" spans="1:7" ht="14.4" x14ac:dyDescent="0.3">
      <c r="A65" s="22" t="s">
        <v>34</v>
      </c>
      <c r="B65" s="20">
        <v>0</v>
      </c>
      <c r="C65" s="20">
        <v>0</v>
      </c>
      <c r="D65" s="20">
        <v>0</v>
      </c>
      <c r="E65" s="20">
        <v>0</v>
      </c>
      <c r="F65" s="20">
        <v>0</v>
      </c>
      <c r="G65" s="20">
        <f t="shared" si="15"/>
        <v>0</v>
      </c>
    </row>
    <row r="66" spans="1:7" ht="14.4" x14ac:dyDescent="0.3">
      <c r="A66" s="22" t="s">
        <v>35</v>
      </c>
      <c r="B66" s="20">
        <v>0</v>
      </c>
      <c r="C66" s="20">
        <v>0</v>
      </c>
      <c r="D66" s="20">
        <v>0</v>
      </c>
      <c r="E66" s="20">
        <v>0</v>
      </c>
      <c r="F66" s="20">
        <v>0</v>
      </c>
      <c r="G66" s="20">
        <f t="shared" si="15"/>
        <v>0</v>
      </c>
    </row>
    <row r="67" spans="1:7" ht="14.4" x14ac:dyDescent="0.3">
      <c r="A67" s="22" t="s">
        <v>36</v>
      </c>
      <c r="B67" s="20">
        <v>0</v>
      </c>
      <c r="C67" s="20">
        <v>0</v>
      </c>
      <c r="D67" s="20">
        <v>0</v>
      </c>
      <c r="E67" s="20">
        <v>0</v>
      </c>
      <c r="F67" s="20">
        <v>0</v>
      </c>
      <c r="G67" s="20">
        <f t="shared" si="15"/>
        <v>0</v>
      </c>
    </row>
    <row r="68" spans="1:7" ht="14.4" x14ac:dyDescent="0.3">
      <c r="A68" s="22" t="s">
        <v>37</v>
      </c>
      <c r="B68" s="20">
        <v>0</v>
      </c>
      <c r="C68" s="20">
        <v>130000</v>
      </c>
      <c r="D68" s="20">
        <v>130000</v>
      </c>
      <c r="E68" s="20">
        <v>0</v>
      </c>
      <c r="F68" s="20">
        <v>0</v>
      </c>
      <c r="G68" s="20">
        <f t="shared" si="15"/>
        <v>130000</v>
      </c>
    </row>
    <row r="69" spans="1:7" ht="14.4" x14ac:dyDescent="0.3">
      <c r="A69" s="22" t="s">
        <v>38</v>
      </c>
      <c r="B69" s="20">
        <v>0</v>
      </c>
      <c r="C69" s="20">
        <v>0</v>
      </c>
      <c r="D69" s="20">
        <v>0</v>
      </c>
      <c r="E69" s="20">
        <v>0</v>
      </c>
      <c r="F69" s="20">
        <v>0</v>
      </c>
      <c r="G69" s="20">
        <f t="shared" si="15"/>
        <v>0</v>
      </c>
    </row>
    <row r="70" spans="1:7" ht="14.4" x14ac:dyDescent="0.3">
      <c r="A70" s="22" t="s">
        <v>39</v>
      </c>
      <c r="B70" s="20">
        <v>0</v>
      </c>
      <c r="C70" s="20">
        <v>0</v>
      </c>
      <c r="D70" s="20">
        <v>0</v>
      </c>
      <c r="E70" s="20">
        <v>0</v>
      </c>
      <c r="F70" s="20">
        <v>0</v>
      </c>
      <c r="G70" s="20">
        <f t="shared" si="15"/>
        <v>0</v>
      </c>
    </row>
    <row r="71" spans="1:7" ht="14.4" x14ac:dyDescent="0.3">
      <c r="A71" s="23" t="s">
        <v>47</v>
      </c>
      <c r="B71" s="20">
        <f>SUM(B72:B75)</f>
        <v>0</v>
      </c>
      <c r="C71" s="20">
        <f t="shared" ref="C71:F71" si="16">SUM(C72:C75)</f>
        <v>0</v>
      </c>
      <c r="D71" s="20">
        <f t="shared" si="16"/>
        <v>0</v>
      </c>
      <c r="E71" s="20">
        <f t="shared" si="16"/>
        <v>0</v>
      </c>
      <c r="F71" s="20">
        <f t="shared" si="16"/>
        <v>0</v>
      </c>
      <c r="G71" s="27">
        <f>SUM(G72:G75)</f>
        <v>0</v>
      </c>
    </row>
    <row r="72" spans="1:7" ht="14.4" x14ac:dyDescent="0.3">
      <c r="A72" s="22" t="s">
        <v>41</v>
      </c>
      <c r="B72" s="20">
        <v>0</v>
      </c>
      <c r="C72" s="20">
        <v>0</v>
      </c>
      <c r="D72" s="20">
        <v>0</v>
      </c>
      <c r="E72" s="20">
        <v>0</v>
      </c>
      <c r="F72" s="20">
        <v>0</v>
      </c>
      <c r="G72" s="20">
        <f>D72-E72</f>
        <v>0</v>
      </c>
    </row>
    <row r="73" spans="1:7" ht="28.8" x14ac:dyDescent="0.3">
      <c r="A73" s="22" t="s">
        <v>42</v>
      </c>
      <c r="B73" s="20">
        <v>0</v>
      </c>
      <c r="C73" s="20">
        <v>0</v>
      </c>
      <c r="D73" s="20">
        <v>0</v>
      </c>
      <c r="E73" s="20">
        <v>0</v>
      </c>
      <c r="F73" s="20">
        <v>0</v>
      </c>
      <c r="G73" s="20">
        <f t="shared" ref="G73:G75" si="17">D73-E73</f>
        <v>0</v>
      </c>
    </row>
    <row r="74" spans="1:7" ht="14.4" x14ac:dyDescent="0.3">
      <c r="A74" s="22" t="s">
        <v>43</v>
      </c>
      <c r="B74" s="20">
        <v>0</v>
      </c>
      <c r="C74" s="20">
        <v>0</v>
      </c>
      <c r="D74" s="20">
        <v>0</v>
      </c>
      <c r="E74" s="20">
        <v>0</v>
      </c>
      <c r="F74" s="20">
        <v>0</v>
      </c>
      <c r="G74" s="20">
        <f t="shared" si="17"/>
        <v>0</v>
      </c>
    </row>
    <row r="75" spans="1:7" ht="14.4" x14ac:dyDescent="0.3">
      <c r="A75" s="22" t="s">
        <v>44</v>
      </c>
      <c r="B75" s="20">
        <v>0</v>
      </c>
      <c r="C75" s="20">
        <v>0</v>
      </c>
      <c r="D75" s="20">
        <v>0</v>
      </c>
      <c r="E75" s="20">
        <v>0</v>
      </c>
      <c r="F75" s="20">
        <v>0</v>
      </c>
      <c r="G75" s="20">
        <f t="shared" si="17"/>
        <v>0</v>
      </c>
    </row>
    <row r="76" spans="1:7" ht="14.4" x14ac:dyDescent="0.3">
      <c r="A76" s="28"/>
      <c r="B76" s="29"/>
      <c r="C76" s="29"/>
      <c r="D76" s="29"/>
      <c r="E76" s="29"/>
      <c r="F76" s="29"/>
      <c r="G76" s="29"/>
    </row>
    <row r="77" spans="1:7" ht="14.4" x14ac:dyDescent="0.3">
      <c r="A77" s="24" t="s">
        <v>48</v>
      </c>
      <c r="B77" s="25">
        <f>B43+B9</f>
        <v>291607144.24000001</v>
      </c>
      <c r="C77" s="25">
        <f t="shared" ref="C77:F77" si="18">C43+C9</f>
        <v>43630209.060000002</v>
      </c>
      <c r="D77" s="25">
        <f t="shared" si="18"/>
        <v>335237353.29999995</v>
      </c>
      <c r="E77" s="25">
        <f t="shared" si="18"/>
        <v>212179512.81999999</v>
      </c>
      <c r="F77" s="25">
        <f t="shared" si="18"/>
        <v>204271681.18000001</v>
      </c>
      <c r="G77" s="25">
        <f>G43+G9</f>
        <v>123057840.48</v>
      </c>
    </row>
    <row r="78" spans="1:7" ht="14.4" x14ac:dyDescent="0.3">
      <c r="A78" s="30"/>
      <c r="B78" s="31"/>
      <c r="C78" s="31"/>
      <c r="D78" s="31"/>
      <c r="E78" s="31"/>
      <c r="F78" s="31"/>
      <c r="G78" s="31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G77" xr:uid="{A8BE5B14-FB17-44E6-BF89-41D70653DFA5}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compu 1</cp:lastModifiedBy>
  <cp:lastPrinted>2022-11-08T02:46:56Z</cp:lastPrinted>
  <dcterms:created xsi:type="dcterms:W3CDTF">2022-11-08T02:45:59Z</dcterms:created>
  <dcterms:modified xsi:type="dcterms:W3CDTF">2022-11-08T02:47:06Z</dcterms:modified>
</cp:coreProperties>
</file>